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ектеп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8" i="1"/>
  <c r="G8"/>
  <c r="J8" s="1"/>
  <c r="C8"/>
  <c r="F8" s="1"/>
  <c r="E8" l="1"/>
  <c r="I8"/>
  <c r="D8"/>
  <c r="H8"/>
  <c r="K8" s="1"/>
  <c r="R8" s="1"/>
</calcChain>
</file>

<file path=xl/sharedStrings.xml><?xml version="1.0" encoding="utf-8"?>
<sst xmlns="http://schemas.openxmlformats.org/spreadsheetml/2006/main" count="21" uniqueCount="21">
  <si>
    <t>№</t>
  </si>
  <si>
    <t>в месяц  МБ+РБ</t>
  </si>
  <si>
    <t xml:space="preserve">з/пл  </t>
  </si>
  <si>
    <t>111  год</t>
  </si>
  <si>
    <t>тыс.т.</t>
  </si>
  <si>
    <t>2021 жылғы мектептер тізімі</t>
  </si>
  <si>
    <t>Атауы</t>
  </si>
  <si>
    <t>нақты бір жылға ТА</t>
  </si>
  <si>
    <t>Салық</t>
  </si>
  <si>
    <t>салық</t>
  </si>
  <si>
    <t>мектеп ұстауы</t>
  </si>
  <si>
    <t>коммуналдық төлемдер</t>
  </si>
  <si>
    <t>жалпы төлем ақы/ салықпен санағанда</t>
  </si>
  <si>
    <t>жылыту маусымы үшін жылыту</t>
  </si>
  <si>
    <t>эл/энергия жылына</t>
  </si>
  <si>
    <t>байланыс қызметі жылына</t>
  </si>
  <si>
    <t>су кәріздік</t>
  </si>
  <si>
    <t>ЖЖМ</t>
  </si>
  <si>
    <t>сатып алу/ ұсынылған жүкқұжаттарға сәйкес, енгізіңіз</t>
  </si>
  <si>
    <t>Мектептердің бір жылдағы жалпы шығындары</t>
  </si>
  <si>
    <t>Байтерек орта мектебі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</si>
</sst>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7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10" fillId="2" borderId="6" xfId="1" applyNumberFormat="1" applyFont="1" applyFill="1" applyBorder="1" applyAlignment="1">
      <alignment vertical="top" wrapText="1"/>
    </xf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3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9" fillId="2" borderId="9" xfId="1" applyFont="1" applyFill="1" applyBorder="1" applyAlignment="1">
      <alignment horizontal="center" vertical="center" wrapText="1"/>
    </xf>
    <xf numFmtId="165" fontId="10" fillId="2" borderId="10" xfId="1" applyFont="1" applyFill="1" applyBorder="1" applyAlignment="1">
      <alignment vertical="top" wrapText="1"/>
    </xf>
    <xf numFmtId="0" fontId="4" fillId="0" borderId="0" xfId="0" applyFont="1"/>
    <xf numFmtId="164" fontId="4" fillId="0" borderId="0" xfId="0" applyNumberFormat="1" applyFont="1"/>
    <xf numFmtId="3" fontId="4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INA/Desktop/1.09.2021/&#1064;&#1050;&#1054;&#1051;&#1067;%20&#1064;&#1058;&#1040;&#1058;&#1053;&#1054;&#1045;%20%20&#1085;&#1072;%201.09.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39">
          <cell r="J39">
            <v>7587091.2818296626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"/>
      <sheetName val="Акколь"/>
      <sheetName val="Аккадыр"/>
      <sheetName val="Алексеевка"/>
      <sheetName val="Викторовская"/>
      <sheetName val="Березняковка"/>
      <sheetName val="Бирлестык"/>
      <sheetName val="Еленовка"/>
      <sheetName val="Доломитово"/>
      <sheetName val=" ЗСШ № 1"/>
      <sheetName val="ЗКСШ. "/>
      <sheetName val="ЗСШ 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ортак"/>
      <sheetName val="Сейфул"/>
      <sheetName val="Куропаткино"/>
      <sheetName val="Садовое"/>
      <sheetName val="Чагли СШ"/>
      <sheetName val="Симф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Первом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>
        <row r="7">
          <cell r="L7">
            <v>127367.70499284375</v>
          </cell>
        </row>
        <row r="40">
          <cell r="L40">
            <v>93814.287549690314</v>
          </cell>
        </row>
      </sheetData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workbookViewId="0">
      <selection activeCell="G17" sqref="G17"/>
    </sheetView>
  </sheetViews>
  <sheetFormatPr defaultRowHeight="15"/>
  <cols>
    <col min="1" max="1" width="4.5703125" customWidth="1"/>
    <col min="2" max="2" width="34.42578125" customWidth="1"/>
    <col min="3" max="3" width="15.7109375" style="45" hidden="1" customWidth="1"/>
    <col min="4" max="4" width="12.7109375" style="45" hidden="1" customWidth="1"/>
    <col min="5" max="5" width="10.5703125" style="45" hidden="1" customWidth="1"/>
    <col min="6" max="6" width="11.42578125" style="45" hidden="1" customWidth="1"/>
    <col min="7" max="7" width="20.5703125" style="46" customWidth="1"/>
    <col min="8" max="8" width="13.7109375" style="46" customWidth="1"/>
    <col min="9" max="9" width="13.140625" style="46" customWidth="1"/>
    <col min="10" max="11" width="14.42578125" style="46" customWidth="1"/>
    <col min="12" max="12" width="18.42578125" style="46" customWidth="1"/>
    <col min="13" max="13" width="12.140625" style="47" customWidth="1"/>
    <col min="14" max="15" width="12.28515625" style="47" customWidth="1"/>
    <col min="16" max="16" width="14.28515625" style="47" customWidth="1"/>
    <col min="17" max="17" width="19.7109375" style="47" customWidth="1"/>
    <col min="18" max="18" width="17.85546875" style="4" customWidth="1"/>
  </cols>
  <sheetData>
    <row r="1" spans="1:18" ht="18.75">
      <c r="A1" s="1"/>
      <c r="B1" s="53" t="s">
        <v>5</v>
      </c>
      <c r="C1" s="53"/>
      <c r="D1" s="53"/>
      <c r="E1" s="53"/>
      <c r="F1" s="53"/>
      <c r="G1" s="53"/>
      <c r="H1" s="53"/>
      <c r="I1" s="53"/>
      <c r="J1" s="53"/>
      <c r="K1" s="2"/>
      <c r="L1" s="3"/>
      <c r="M1" s="2"/>
      <c r="N1" s="2"/>
      <c r="O1" s="2"/>
      <c r="P1" s="2"/>
      <c r="Q1" s="2"/>
    </row>
    <row r="2" spans="1:18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">
        <v>44477</v>
      </c>
      <c r="Q2" s="6"/>
      <c r="R2" s="7"/>
    </row>
    <row r="3" spans="1:18" ht="31.5">
      <c r="A3" s="8" t="s">
        <v>0</v>
      </c>
      <c r="B3" s="9" t="s">
        <v>6</v>
      </c>
      <c r="C3" s="10"/>
      <c r="D3" s="10"/>
      <c r="E3" s="10"/>
      <c r="F3" s="10"/>
      <c r="G3" s="11" t="s">
        <v>7</v>
      </c>
      <c r="H3" s="55" t="s">
        <v>8</v>
      </c>
      <c r="I3" s="56"/>
      <c r="J3" s="57"/>
      <c r="K3" s="56" t="s">
        <v>12</v>
      </c>
      <c r="L3" s="60" t="s">
        <v>10</v>
      </c>
      <c r="M3" s="61"/>
      <c r="N3" s="61"/>
      <c r="O3" s="61"/>
      <c r="P3" s="62"/>
      <c r="Q3" s="63" t="s">
        <v>18</v>
      </c>
      <c r="R3" s="12"/>
    </row>
    <row r="4" spans="1:18" ht="2.25" customHeight="1">
      <c r="A4" s="13"/>
      <c r="B4" s="66"/>
      <c r="C4" s="66"/>
      <c r="D4" s="66"/>
      <c r="E4" s="66"/>
      <c r="F4" s="66"/>
      <c r="G4" s="66"/>
      <c r="H4" s="66"/>
      <c r="I4" s="66"/>
      <c r="J4" s="14"/>
      <c r="K4" s="58"/>
      <c r="L4" s="15"/>
      <c r="M4" s="15"/>
      <c r="N4" s="15"/>
      <c r="O4" s="15"/>
      <c r="P4" s="15"/>
      <c r="Q4" s="64"/>
      <c r="R4" s="16"/>
    </row>
    <row r="5" spans="1:18" ht="15" hidden="1" customHeight="1">
      <c r="A5" s="13"/>
      <c r="B5" s="17"/>
      <c r="C5" s="18"/>
      <c r="D5" s="18"/>
      <c r="E5" s="18"/>
      <c r="F5" s="18"/>
      <c r="G5" s="14"/>
      <c r="H5" s="14"/>
      <c r="I5" s="14"/>
      <c r="J5" s="14"/>
      <c r="K5" s="58"/>
      <c r="L5" s="15"/>
      <c r="M5" s="15"/>
      <c r="N5" s="15"/>
      <c r="O5" s="15"/>
      <c r="P5" s="15"/>
      <c r="Q5" s="64"/>
      <c r="R5" s="16"/>
    </row>
    <row r="6" spans="1:18" ht="30" customHeight="1">
      <c r="A6" s="19"/>
      <c r="B6" s="20"/>
      <c r="C6" s="21"/>
      <c r="D6" s="67" t="s">
        <v>1</v>
      </c>
      <c r="E6" s="67"/>
      <c r="F6" s="67"/>
      <c r="G6" s="22" t="s">
        <v>2</v>
      </c>
      <c r="H6" s="68" t="s">
        <v>9</v>
      </c>
      <c r="I6" s="68"/>
      <c r="J6" s="68"/>
      <c r="K6" s="58"/>
      <c r="L6" s="69" t="s">
        <v>11</v>
      </c>
      <c r="M6" s="69"/>
      <c r="N6" s="69"/>
      <c r="O6" s="69"/>
      <c r="P6" s="49" t="s">
        <v>17</v>
      </c>
      <c r="Q6" s="64"/>
      <c r="R6" s="51" t="s">
        <v>19</v>
      </c>
    </row>
    <row r="7" spans="1:18" ht="53.25" customHeight="1">
      <c r="A7" s="19"/>
      <c r="B7" s="20"/>
      <c r="C7" s="21">
        <v>111</v>
      </c>
      <c r="D7" s="21">
        <v>121</v>
      </c>
      <c r="E7" s="21">
        <v>122</v>
      </c>
      <c r="F7" s="21">
        <v>124</v>
      </c>
      <c r="G7" s="22" t="s">
        <v>3</v>
      </c>
      <c r="H7" s="22">
        <v>121</v>
      </c>
      <c r="I7" s="22">
        <v>122</v>
      </c>
      <c r="J7" s="22">
        <v>124</v>
      </c>
      <c r="K7" s="59"/>
      <c r="L7" s="22" t="s">
        <v>13</v>
      </c>
      <c r="M7" s="23" t="s">
        <v>14</v>
      </c>
      <c r="N7" s="24" t="s">
        <v>15</v>
      </c>
      <c r="O7" s="48" t="s">
        <v>16</v>
      </c>
      <c r="P7" s="50"/>
      <c r="Q7" s="65"/>
      <c r="R7" s="52"/>
    </row>
    <row r="8" spans="1:18" s="30" customFormat="1" ht="15.75" customHeight="1">
      <c r="A8" s="33">
        <v>1</v>
      </c>
      <c r="B8" s="34" t="s">
        <v>20</v>
      </c>
      <c r="C8" s="25">
        <f>'[1]Свод '!$J$39/1000</f>
        <v>7587.0912818296629</v>
      </c>
      <c r="D8" s="25">
        <f t="shared" ref="D8" si="0">(C8-C8*10%)*6%</f>
        <v>409.70292921880178</v>
      </c>
      <c r="E8" s="25">
        <f t="shared" ref="E8" si="1">(C8-C8*10%)*3.5%</f>
        <v>238.99337537763441</v>
      </c>
      <c r="F8" s="25">
        <f t="shared" ref="F8" si="2">C8*2%</f>
        <v>151.74182563659326</v>
      </c>
      <c r="G8" s="26">
        <f>'[2]Свод '!$L$40</f>
        <v>93814.287549690314</v>
      </c>
      <c r="H8" s="26">
        <f t="shared" ref="H8" si="3">(G8-G8*10%)*6%</f>
        <v>5065.9715276832767</v>
      </c>
      <c r="I8" s="26">
        <f t="shared" ref="I8" si="4">(G8-G8*10%)*3.5%</f>
        <v>2955.150057815245</v>
      </c>
      <c r="J8" s="26">
        <f t="shared" ref="J8" si="5">G8*2%</f>
        <v>1876.2857509938062</v>
      </c>
      <c r="K8" s="26">
        <f t="shared" ref="K8" si="6">G8+H8+I8+J8</f>
        <v>103711.69488618264</v>
      </c>
      <c r="L8" s="31">
        <f>7515-400</f>
        <v>7115</v>
      </c>
      <c r="M8" s="32">
        <v>462.5</v>
      </c>
      <c r="N8" s="32">
        <v>233</v>
      </c>
      <c r="O8" s="27">
        <v>66</v>
      </c>
      <c r="P8" s="28"/>
      <c r="Q8" s="28"/>
      <c r="R8" s="29">
        <f t="shared" ref="R8" si="7">K8+L8+M8+N8+O8+Q8+P8</f>
        <v>111588.19488618264</v>
      </c>
    </row>
    <row r="9" spans="1:18" ht="15.75">
      <c r="A9" s="35"/>
      <c r="B9" s="35"/>
      <c r="C9" s="36"/>
      <c r="D9" s="36"/>
      <c r="E9" s="36"/>
      <c r="F9" s="36"/>
      <c r="G9" s="37"/>
      <c r="H9" s="37"/>
      <c r="I9" s="37"/>
      <c r="J9" s="37"/>
      <c r="K9" s="37"/>
      <c r="L9" s="38"/>
      <c r="M9" s="38"/>
      <c r="N9" s="39"/>
      <c r="O9" s="40"/>
      <c r="P9" s="39"/>
      <c r="Q9" s="39"/>
      <c r="R9" s="41" t="s">
        <v>4</v>
      </c>
    </row>
    <row r="10" spans="1:18" ht="15.75">
      <c r="A10" s="35"/>
      <c r="B10" s="35"/>
      <c r="C10" s="36"/>
      <c r="D10" s="36"/>
      <c r="E10" s="36"/>
      <c r="F10" s="36"/>
      <c r="G10" s="37"/>
      <c r="H10" s="37"/>
      <c r="I10" s="37"/>
      <c r="J10" s="37"/>
      <c r="K10" s="37"/>
      <c r="L10" s="37"/>
      <c r="M10" s="37"/>
      <c r="N10" s="39"/>
      <c r="O10" s="39"/>
      <c r="P10" s="39"/>
      <c r="Q10" s="39"/>
      <c r="R10" s="41"/>
    </row>
    <row r="11" spans="1:18" ht="15.75">
      <c r="A11" s="35"/>
      <c r="B11" s="35"/>
      <c r="C11" s="36"/>
      <c r="D11" s="36"/>
      <c r="E11" s="36"/>
      <c r="F11" s="36"/>
      <c r="G11" s="37"/>
      <c r="H11" s="37"/>
      <c r="I11" s="37"/>
      <c r="J11" s="37"/>
      <c r="K11" s="37"/>
      <c r="L11" s="37"/>
      <c r="M11" s="39"/>
      <c r="N11" s="37"/>
      <c r="O11" s="39"/>
      <c r="P11" s="39"/>
      <c r="Q11" s="39"/>
      <c r="R11" s="41"/>
    </row>
    <row r="12" spans="1:18" ht="15.75">
      <c r="A12" s="35"/>
      <c r="B12" s="42"/>
      <c r="C12" s="43"/>
      <c r="D12" s="43"/>
      <c r="E12" s="43"/>
      <c r="F12" s="43"/>
      <c r="G12" s="44"/>
      <c r="H12" s="44"/>
      <c r="I12" s="44"/>
      <c r="J12" s="44"/>
      <c r="K12" s="44"/>
      <c r="L12" s="44"/>
      <c r="M12" s="37"/>
      <c r="N12" s="39"/>
      <c r="O12" s="39"/>
      <c r="P12" s="39"/>
      <c r="Q12" s="39"/>
      <c r="R12" s="41"/>
    </row>
    <row r="13" spans="1:18" ht="15.75">
      <c r="A13" s="35"/>
      <c r="B13" s="42"/>
      <c r="C13" s="43"/>
      <c r="D13" s="43"/>
      <c r="E13" s="43"/>
      <c r="F13" s="43"/>
      <c r="G13" s="44"/>
      <c r="H13" s="44"/>
      <c r="I13" s="44"/>
      <c r="J13" s="44"/>
      <c r="K13" s="44"/>
      <c r="L13" s="44"/>
      <c r="M13" s="39"/>
      <c r="N13" s="39"/>
      <c r="O13" s="39"/>
      <c r="P13" s="39"/>
      <c r="Q13" s="39"/>
      <c r="R13" s="41"/>
    </row>
    <row r="14" spans="1:18" ht="15.75">
      <c r="A14" s="35"/>
      <c r="B14" s="35"/>
      <c r="C14" s="36"/>
      <c r="D14" s="36"/>
      <c r="E14" s="36"/>
      <c r="F14" s="36"/>
      <c r="G14" s="37"/>
      <c r="H14" s="37"/>
      <c r="I14" s="37"/>
      <c r="J14" s="37"/>
      <c r="K14" s="37"/>
      <c r="L14" s="37"/>
      <c r="M14" s="37"/>
      <c r="N14" s="39"/>
      <c r="O14" s="39"/>
      <c r="P14" s="39"/>
      <c r="Q14" s="39"/>
      <c r="R14" s="41"/>
    </row>
    <row r="15" spans="1:18">
      <c r="M15" s="46"/>
    </row>
    <row r="16" spans="1:18">
      <c r="M16" s="46"/>
    </row>
  </sheetData>
  <mergeCells count="12">
    <mergeCell ref="P6:P7"/>
    <mergeCell ref="R6:R7"/>
    <mergeCell ref="B1:J1"/>
    <mergeCell ref="B2:O2"/>
    <mergeCell ref="H3:J3"/>
    <mergeCell ref="K3:K7"/>
    <mergeCell ref="L3:P3"/>
    <mergeCell ref="Q3:Q7"/>
    <mergeCell ref="B4:I4"/>
    <mergeCell ref="D6:F6"/>
    <mergeCell ref="H6:J6"/>
    <mergeCell ref="L6:O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2021-11-26T05:38:23Z</dcterms:modified>
</cp:coreProperties>
</file>